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<sst xmlns="http://schemas.openxmlformats.org/spreadsheetml/2006/main" count="30" uniqueCount="24">
  <si>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S. No.</t>
  </si>
  <si>
    <t>HSCode</t>
  </si>
  <si>
    <t>Commodity</t>
  </si>
  <si>
    <t xml:space="preserve">OLIVE OIL VIRGIN </t>
  </si>
  <si>
    <t xml:space="preserve">OLIVE OIL &amp; ITS FRACTNS (EXCLDNG VRGN)OF EDIBLE GRDE </t>
  </si>
  <si>
    <t xml:space="preserve">OTHER OLIVE OIL &amp; ITS FRACTNS (EXCLD VRGN) </t>
  </si>
  <si>
    <t xml:space="preserve">OTHER OIL (EXCLD CRUDE OIL) OF EDBLE GRADENOT CHMCLY MODFD FR OLIVES </t>
  </si>
  <si>
    <t xml:space="preserve">OTHER OIL OTHER THAN EDBLE GRADE(EXCLDG CRUDE OIL) FROM OLIVES </t>
  </si>
  <si>
    <t>Total</t>
  </si>
  <si>
    <t>% Growth</t>
  </si>
  <si>
    <t>2014-2015 (Apr- June)</t>
  </si>
  <si>
    <t>2014-2015 (July - Sep)</t>
  </si>
  <si>
    <t>2014-2015 (Apr- Sep)</t>
  </si>
  <si>
    <t>OLIVE OIL IMPORT DATA  [FY 2014-15 (APRIL TO SEPTEMBER) vs FY 2015-16 (APRIL TO SEPTEMBER)](in tonnes)</t>
  </si>
  <si>
    <t>2015-2016 (Apr- June)</t>
  </si>
  <si>
    <t>2015-2016 (July - Sep)</t>
  </si>
  <si>
    <t>2015-2016 (Apr- Sep)</t>
  </si>
  <si>
    <t>SPAIN</t>
  </si>
  <si>
    <t>ITALY</t>
  </si>
  <si>
    <t>TOTAL</t>
  </si>
  <si>
    <t>-</t>
  </si>
  <si>
    <t>2015-2016 (Apr - Sep)</t>
  </si>
  <si>
    <t>2015-2016 (Apr - June)</t>
  </si>
  <si>
    <t>Source: Department of Commerce, Government of India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</si>
</sst>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172" fontId="0" fillId="0" borderId="14" xfId="0" applyNumberForma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172" fontId="48" fillId="0" borderId="14" xfId="0" applyNumberFormat="1" applyFont="1" applyFill="1" applyBorder="1" applyAlignment="1">
      <alignment horizontal="center" vertical="center" wrapText="1"/>
    </xf>
    <xf numFmtId="172" fontId="47" fillId="0" borderId="14" xfId="0" applyNumberFormat="1" applyFont="1" applyFill="1" applyBorder="1" applyAlignment="1">
      <alignment horizontal="center" vertical="center" wrapText="1"/>
    </xf>
    <xf numFmtId="172" fontId="0" fillId="0" borderId="14" xfId="0" applyNumberFormat="1" applyFill="1" applyBorder="1" applyAlignment="1">
      <alignment horizontal="center"/>
    </xf>
    <xf numFmtId="4" fontId="6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0" fillId="0" borderId="0" xfId="0" applyAlignment="1">
      <alignment/>
    </xf>
    <xf numFmtId="0" fontId="3" fillId="33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72" fontId="48" fillId="0" borderId="18" xfId="0" applyNumberFormat="1" applyFont="1" applyFill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center"/>
    </xf>
    <xf numFmtId="172" fontId="47" fillId="0" borderId="18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172" fontId="8" fillId="0" borderId="20" xfId="0" applyNumberFormat="1" applyFont="1" applyFill="1" applyBorder="1" applyAlignment="1">
      <alignment horizontal="center" vertical="center" wrapText="1"/>
    </xf>
    <xf numFmtId="172" fontId="0" fillId="0" borderId="20" xfId="0" applyNumberFormat="1" applyFill="1" applyBorder="1" applyAlignment="1">
      <alignment horizontal="center" vertical="center" wrapText="1"/>
    </xf>
    <xf numFmtId="172" fontId="6" fillId="0" borderId="20" xfId="0" applyNumberFormat="1" applyFont="1" applyFill="1" applyBorder="1" applyAlignment="1">
      <alignment horizontal="center" vertical="center" wrapText="1"/>
    </xf>
    <xf numFmtId="172" fontId="3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72" fontId="46" fillId="0" borderId="21" xfId="0" applyNumberFormat="1" applyFont="1" applyFill="1" applyBorder="1" applyAlignment="1">
      <alignment horizontal="center"/>
    </xf>
    <xf numFmtId="172" fontId="2" fillId="0" borderId="21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172" fontId="46" fillId="0" borderId="19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0" borderId="0" xfId="0" applyFont="1" applyAlignment="1">
      <alignment/>
    </xf>
    <xf numFmtId="172" fontId="50" fillId="0" borderId="21" xfId="0" applyNumberFormat="1" applyFont="1" applyFill="1" applyBorder="1" applyAlignment="1">
      <alignment horizontal="center" vertical="center" wrapText="1"/>
    </xf>
    <xf numFmtId="172" fontId="51" fillId="0" borderId="29" xfId="0" applyNumberFormat="1" applyFont="1" applyFill="1" applyBorder="1" applyAlignment="1">
      <alignment horizontal="center" vertical="center" wrapText="1"/>
    </xf>
    <xf numFmtId="172" fontId="51" fillId="0" borderId="3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0" fillId="0" borderId="0" xfId="0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R12" sqref="A1:IV12"/>
    </sheetView>
  </sheetViews>
  <sheetFormatPr defaultColWidth="9.140625" defaultRowHeight="15"/>
  <cols>
    <col min="1" max="1" width="5.00390625" style="0" customWidth="1"/>
    <col min="2" max="2" width="10.421875" style="0" bestFit="1" customWidth="1"/>
    <col min="3" max="3" width="25.421875" style="0" customWidth="1"/>
    <col min="4" max="4" width="10.7109375" style="0" customWidth="1"/>
    <col min="5" max="5" width="11.57421875" style="0" customWidth="1"/>
    <col min="6" max="6" width="8.57421875" style="0" customWidth="1"/>
    <col min="7" max="7" width="11.00390625" style="0" customWidth="1"/>
    <col min="8" max="8" width="12.00390625" style="0" customWidth="1"/>
    <col min="9" max="9" width="8.140625" style="0" customWidth="1"/>
    <col min="10" max="10" width="11.8515625" style="0" customWidth="1"/>
    <col min="11" max="11" width="11.140625" style="0" customWidth="1"/>
    <col min="12" max="12" width="8.421875" style="0" customWidth="1"/>
    <col min="13" max="13" width="11.7109375" style="0" customWidth="1"/>
    <col min="14" max="14" width="11.28125" style="0" customWidth="1"/>
    <col min="15" max="15" width="10.8515625" style="0" customWidth="1"/>
    <col min="16" max="16" width="10.7109375" style="0" customWidth="1"/>
    <col min="17" max="17" width="11.140625" style="0" customWidth="1"/>
    <col min="18" max="18" width="10.8515625" style="0" customWidth="1"/>
  </cols>
  <sheetData>
    <row r="1" s="73" customFormat="1" ht="15.75">
      <c r="A1" s="72" t="s">
        <v>13</v>
      </c>
    </row>
    <row r="2" s="19" customFormat="1" ht="16.5" thickBot="1">
      <c r="A2" s="18"/>
    </row>
    <row r="3" spans="1:18" s="19" customFormat="1" ht="16.5" thickBot="1">
      <c r="A3" s="18"/>
      <c r="D3" s="74" t="s">
        <v>19</v>
      </c>
      <c r="E3" s="75"/>
      <c r="F3" s="75"/>
      <c r="G3" s="75"/>
      <c r="H3" s="75"/>
      <c r="I3" s="75"/>
      <c r="J3" s="75"/>
      <c r="K3" s="46"/>
      <c r="L3" s="46"/>
      <c r="M3" s="76" t="s">
        <v>17</v>
      </c>
      <c r="N3" s="77"/>
      <c r="O3" s="78"/>
      <c r="P3" s="79" t="s">
        <v>18</v>
      </c>
      <c r="Q3" s="77"/>
      <c r="R3" s="78"/>
    </row>
    <row r="4" spans="1:18" s="1" customFormat="1" ht="59.25" customHeight="1" thickBot="1">
      <c r="A4" s="39" t="s">
        <v>0</v>
      </c>
      <c r="B4" s="41" t="s">
        <v>1</v>
      </c>
      <c r="C4" s="40" t="s">
        <v>2</v>
      </c>
      <c r="D4" s="39" t="s">
        <v>10</v>
      </c>
      <c r="E4" s="39" t="s">
        <v>14</v>
      </c>
      <c r="F4" s="39" t="s">
        <v>9</v>
      </c>
      <c r="G4" s="27" t="s">
        <v>11</v>
      </c>
      <c r="H4" s="39" t="s">
        <v>15</v>
      </c>
      <c r="I4" s="40" t="s">
        <v>9</v>
      </c>
      <c r="J4" s="39" t="s">
        <v>12</v>
      </c>
      <c r="K4" s="39" t="s">
        <v>16</v>
      </c>
      <c r="L4" s="41" t="s">
        <v>9</v>
      </c>
      <c r="M4" s="56" t="s">
        <v>22</v>
      </c>
      <c r="N4" s="39" t="s">
        <v>15</v>
      </c>
      <c r="O4" s="39" t="s">
        <v>21</v>
      </c>
      <c r="P4" s="39" t="s">
        <v>14</v>
      </c>
      <c r="Q4" s="39" t="s">
        <v>15</v>
      </c>
      <c r="R4" s="56" t="s">
        <v>21</v>
      </c>
    </row>
    <row r="5" spans="1:18" ht="15">
      <c r="A5" s="3">
        <v>1</v>
      </c>
      <c r="B5" s="9">
        <v>15091000</v>
      </c>
      <c r="C5" s="20" t="s">
        <v>3</v>
      </c>
      <c r="D5" s="21">
        <v>403.63</v>
      </c>
      <c r="E5" s="21">
        <v>353.08</v>
      </c>
      <c r="F5" s="22">
        <f aca="true" t="shared" si="0" ref="F5:F10">(E5-D5)/D5*100</f>
        <v>-12.523846096672697</v>
      </c>
      <c r="G5" s="23">
        <f aca="true" t="shared" si="1" ref="G5:H9">J5-D5</f>
        <v>633.64</v>
      </c>
      <c r="H5" s="23">
        <f>K5-E5</f>
        <v>463.87000000000006</v>
      </c>
      <c r="I5" s="24">
        <f aca="true" t="shared" si="2" ref="I5:I10">(H5-G5)/G5*100</f>
        <v>-26.792816110094048</v>
      </c>
      <c r="J5" s="25">
        <v>1037.27</v>
      </c>
      <c r="K5" s="26">
        <v>816.95</v>
      </c>
      <c r="L5" s="24">
        <f aca="true" t="shared" si="3" ref="L5:L10">(K5-J5)/J5*100</f>
        <v>-21.240371359433894</v>
      </c>
      <c r="M5" s="47">
        <v>313.25</v>
      </c>
      <c r="N5" s="62">
        <f>O5-M5</f>
        <v>369.75</v>
      </c>
      <c r="O5" s="60">
        <v>683</v>
      </c>
      <c r="P5" s="61">
        <v>22</v>
      </c>
      <c r="Q5" s="62">
        <f>R5-P5</f>
        <v>84.52</v>
      </c>
      <c r="R5" s="51">
        <v>106.52</v>
      </c>
    </row>
    <row r="6" spans="1:18" ht="38.25">
      <c r="A6" s="4">
        <v>2</v>
      </c>
      <c r="B6" s="10">
        <v>15099010</v>
      </c>
      <c r="C6" s="12" t="s">
        <v>4</v>
      </c>
      <c r="D6" s="6">
        <v>1962.32</v>
      </c>
      <c r="E6" s="16">
        <v>1595.12</v>
      </c>
      <c r="F6" s="13">
        <f t="shared" si="0"/>
        <v>-18.712544335276615</v>
      </c>
      <c r="G6" s="15">
        <f t="shared" si="1"/>
        <v>1643.7500000000002</v>
      </c>
      <c r="H6" s="15">
        <f t="shared" si="1"/>
        <v>1545.2800000000002</v>
      </c>
      <c r="I6" s="14">
        <f t="shared" si="2"/>
        <v>-5.990570342205324</v>
      </c>
      <c r="J6" s="7">
        <v>3606.07</v>
      </c>
      <c r="K6" s="17">
        <v>3140.4</v>
      </c>
      <c r="L6" s="14">
        <f t="shared" si="3"/>
        <v>-12.913504174905091</v>
      </c>
      <c r="M6" s="48">
        <v>1192.55</v>
      </c>
      <c r="N6" s="63">
        <f>O6-M6</f>
        <v>1010.6299999999999</v>
      </c>
      <c r="O6" s="55">
        <v>2203.18</v>
      </c>
      <c r="P6" s="47">
        <v>348.78</v>
      </c>
      <c r="Q6" s="63">
        <f>R6-P6</f>
        <v>474.1</v>
      </c>
      <c r="R6" s="52">
        <v>822.88</v>
      </c>
    </row>
    <row r="7" spans="1:18" ht="25.5">
      <c r="A7" s="4">
        <v>3</v>
      </c>
      <c r="B7" s="10">
        <v>15099090</v>
      </c>
      <c r="C7" s="12" t="s">
        <v>5</v>
      </c>
      <c r="D7" s="6">
        <v>256.16</v>
      </c>
      <c r="E7" s="16">
        <v>183.03</v>
      </c>
      <c r="F7" s="13">
        <f t="shared" si="0"/>
        <v>-28.548563397876336</v>
      </c>
      <c r="G7" s="15">
        <f t="shared" si="1"/>
        <v>238.06</v>
      </c>
      <c r="H7" s="15">
        <f>K7-E7</f>
        <v>184.17</v>
      </c>
      <c r="I7" s="14">
        <f t="shared" si="2"/>
        <v>-22.637150298244148</v>
      </c>
      <c r="J7" s="7">
        <v>494.22</v>
      </c>
      <c r="K7" s="17">
        <v>367.2</v>
      </c>
      <c r="L7" s="14">
        <f t="shared" si="3"/>
        <v>-25.701104771154554</v>
      </c>
      <c r="M7" s="47">
        <v>95.85</v>
      </c>
      <c r="N7" s="64">
        <f>O7-M7</f>
        <v>63.19</v>
      </c>
      <c r="O7" s="54">
        <v>159.04</v>
      </c>
      <c r="P7" s="47">
        <v>58.39</v>
      </c>
      <c r="Q7" s="64">
        <f>R7-P7</f>
        <v>118.64</v>
      </c>
      <c r="R7" s="51">
        <v>177.03</v>
      </c>
    </row>
    <row r="8" spans="1:18" ht="38.25">
      <c r="A8" s="4">
        <v>4</v>
      </c>
      <c r="B8" s="10">
        <v>15100091</v>
      </c>
      <c r="C8" s="12" t="s">
        <v>6</v>
      </c>
      <c r="D8" s="6">
        <v>731.47</v>
      </c>
      <c r="E8" s="6">
        <v>441.67</v>
      </c>
      <c r="F8" s="13">
        <f t="shared" si="0"/>
        <v>-39.61884971359044</v>
      </c>
      <c r="G8" s="8">
        <f t="shared" si="1"/>
        <v>1299.05</v>
      </c>
      <c r="H8" s="8">
        <f>K8-E8</f>
        <v>516.56</v>
      </c>
      <c r="I8" s="14">
        <f t="shared" si="2"/>
        <v>-60.23555675301182</v>
      </c>
      <c r="J8" s="7">
        <v>2030.52</v>
      </c>
      <c r="K8" s="17">
        <v>958.23</v>
      </c>
      <c r="L8" s="14">
        <f t="shared" si="3"/>
        <v>-52.8086401512913</v>
      </c>
      <c r="M8" s="47">
        <v>194.31</v>
      </c>
      <c r="N8" s="64">
        <f>O8-M8</f>
        <v>237.32999999999998</v>
      </c>
      <c r="O8" s="54">
        <v>431.64</v>
      </c>
      <c r="P8" s="47">
        <v>241.53</v>
      </c>
      <c r="Q8" s="64">
        <f>R8-P8</f>
        <v>279.23</v>
      </c>
      <c r="R8" s="51">
        <v>520.76</v>
      </c>
    </row>
    <row r="9" spans="1:18" ht="39" thickBot="1">
      <c r="A9" s="5">
        <v>5</v>
      </c>
      <c r="B9" s="11">
        <v>15100099</v>
      </c>
      <c r="C9" s="28" t="s">
        <v>7</v>
      </c>
      <c r="D9" s="29">
        <v>2.5</v>
      </c>
      <c r="E9" s="29">
        <v>10.11</v>
      </c>
      <c r="F9" s="30">
        <f t="shared" si="0"/>
        <v>304.4</v>
      </c>
      <c r="G9" s="31">
        <f t="shared" si="1"/>
        <v>5.51</v>
      </c>
      <c r="H9" s="31">
        <f>K9-E9</f>
        <v>21.09</v>
      </c>
      <c r="I9" s="32">
        <f t="shared" si="2"/>
        <v>282.75862068965523</v>
      </c>
      <c r="J9" s="33">
        <v>8.01</v>
      </c>
      <c r="K9" s="34">
        <v>31.2</v>
      </c>
      <c r="L9" s="32">
        <f t="shared" si="3"/>
        <v>289.5131086142322</v>
      </c>
      <c r="M9" s="50">
        <v>10.11</v>
      </c>
      <c r="N9" s="65">
        <f>O9-M9</f>
        <v>20.64</v>
      </c>
      <c r="O9" s="58">
        <v>30.75</v>
      </c>
      <c r="P9" s="50" t="s">
        <v>20</v>
      </c>
      <c r="Q9" s="65">
        <v>0.45</v>
      </c>
      <c r="R9" s="53">
        <v>0.45</v>
      </c>
    </row>
    <row r="10" spans="1:18" ht="15.75" thickBot="1">
      <c r="A10" s="2"/>
      <c r="B10" s="45"/>
      <c r="C10" s="44" t="s">
        <v>8</v>
      </c>
      <c r="D10" s="35">
        <f>SUM(D5:D9)</f>
        <v>3356.08</v>
      </c>
      <c r="E10" s="35">
        <f>SUM(E5:E9)</f>
        <v>2583.01</v>
      </c>
      <c r="F10" s="69">
        <f t="shared" si="0"/>
        <v>-23.03490977569068</v>
      </c>
      <c r="G10" s="36">
        <f>SUM(G5:G9)</f>
        <v>3820.01</v>
      </c>
      <c r="H10" s="42">
        <f>SUM(H5:H9)</f>
        <v>2730.9700000000003</v>
      </c>
      <c r="I10" s="70">
        <f t="shared" si="2"/>
        <v>-28.508825893125934</v>
      </c>
      <c r="J10" s="37">
        <f>SUM(J5:J9)</f>
        <v>7176.09</v>
      </c>
      <c r="K10" s="38">
        <f>SUM(K5:K9)</f>
        <v>5313.9800000000005</v>
      </c>
      <c r="L10" s="71">
        <f t="shared" si="3"/>
        <v>-25.948810563970063</v>
      </c>
      <c r="M10" s="57">
        <f aca="true" t="shared" si="4" ref="M10:R10">SUM(M5:M9)</f>
        <v>1806.0699999999997</v>
      </c>
      <c r="N10" s="66">
        <f t="shared" si="4"/>
        <v>1701.54</v>
      </c>
      <c r="O10" s="43">
        <f t="shared" si="4"/>
        <v>3507.6099999999997</v>
      </c>
      <c r="P10" s="59">
        <f t="shared" si="4"/>
        <v>670.6999999999999</v>
      </c>
      <c r="Q10" s="67">
        <f t="shared" si="4"/>
        <v>956.94</v>
      </c>
      <c r="R10" s="49">
        <f t="shared" si="4"/>
        <v>1627.64</v>
      </c>
    </row>
    <row r="12" ht="15">
      <c r="A12" s="68" t="s">
        <v>23</v>
      </c>
    </row>
  </sheetData>
  <sheetProtection/>
  <mergeCells count="4">
    <mergeCell ref="A1:IV1"/>
    <mergeCell ref="D3:J3"/>
    <mergeCell ref="M3:O3"/>
    <mergeCell ref="P3:R3"/>
  </mergeCells>
  <printOptions/>
  <pageMargins left="0.33" right="0.2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DCPL</dc:creator>
  <cp:keywords/>
  <dc:description/>
  <cp:lastModifiedBy>admin</cp:lastModifiedBy>
  <cp:lastPrinted>2016-02-15T04:26:23Z</cp:lastPrinted>
  <dcterms:created xsi:type="dcterms:W3CDTF">2013-12-09T05:40:23Z</dcterms:created>
  <dcterms:modified xsi:type="dcterms:W3CDTF">2016-02-15T04:29:55Z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